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DieseArbeitsmappe" defaultThemeVersion="124226"/>
  <mc:AlternateContent xmlns:mc="http://schemas.openxmlformats.org/markup-compatibility/2006">
    <mc:Choice Requires="x15">
      <x15ac:absPath xmlns:x15ac="http://schemas.microsoft.com/office/spreadsheetml/2010/11/ac" url="M:\TEXTE\Homepage\Formulare Homepage _definitiv\Lehrer\"/>
    </mc:Choice>
  </mc:AlternateContent>
  <xr:revisionPtr revIDLastSave="0" documentId="13_ncr:1_{81CBFEDD-445C-402B-BEBA-7A8076631765}" xr6:coauthVersionLast="47" xr6:coauthVersionMax="47" xr10:uidLastSave="{00000000-0000-0000-0000-000000000000}"/>
  <workbookProtection lockStructure="1"/>
  <bookViews>
    <workbookView xWindow="-120" yWindow="-120" windowWidth="25440" windowHeight="15390" xr2:uid="{00000000-000D-0000-FFFF-FFFF00000000}"/>
  </bookViews>
  <sheets>
    <sheet name="Leistungspramie" sheetId="4" r:id="rId1"/>
  </sheets>
  <definedNames>
    <definedName name="_xlnm.Print_Area" localSheetId="0">Leistungspramie!$A$1:$F$36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4" l="1"/>
  <c r="E12" i="4"/>
  <c r="F12" i="4" s="1"/>
  <c r="G47" i="4" l="1"/>
  <c r="I47" i="4" s="1"/>
  <c r="F30" i="4" l="1"/>
  <c r="F27" i="4" l="1"/>
  <c r="F29" i="4"/>
  <c r="F23" i="4"/>
  <c r="F24" i="4"/>
  <c r="F7" i="4"/>
  <c r="F28" i="4" l="1"/>
  <c r="D3" i="4" l="1"/>
  <c r="D4" i="4"/>
  <c r="F31" i="4" l="1"/>
  <c r="D8" i="4"/>
  <c r="D5" i="4" l="1"/>
  <c r="F5" i="4" s="1"/>
  <c r="G7" i="4" l="1"/>
  <c r="G37" i="4" l="1"/>
  <c r="E10" i="4" l="1"/>
  <c r="F10" i="4" s="1"/>
  <c r="F11" i="4" l="1"/>
  <c r="E20" i="4"/>
  <c r="F20" i="4" s="1"/>
  <c r="F19" i="4"/>
  <c r="F18" i="4"/>
  <c r="E3" i="4"/>
  <c r="E4" i="4" l="1"/>
  <c r="H3" i="4" s="1"/>
  <c r="H4" i="4" l="1"/>
  <c r="F3" i="4" s="1"/>
  <c r="H36" i="4" l="1"/>
  <c r="I36" i="4" s="1"/>
  <c r="C36" i="4" s="1"/>
  <c r="H35" i="4"/>
  <c r="H3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Berni</author>
  </authors>
  <commentList>
    <comment ref="H8" authorId="0" shapeId="0" xr:uid="{00000000-0006-0000-0000-000001000000}">
      <text>
        <r>
          <rPr>
            <b/>
            <sz val="9"/>
            <color indexed="81"/>
            <rFont val="Tahoma"/>
            <family val="2"/>
          </rPr>
          <t>Berni:</t>
        </r>
        <r>
          <rPr>
            <sz val="9"/>
            <color indexed="81"/>
            <rFont val="Tahoma"/>
            <family val="2"/>
          </rPr>
          <t xml:space="preserve">
</t>
        </r>
      </text>
    </comment>
  </commentList>
</comments>
</file>

<file path=xl/sharedStrings.xml><?xml version="1.0" encoding="utf-8"?>
<sst xmlns="http://schemas.openxmlformats.org/spreadsheetml/2006/main" count="59" uniqueCount="33">
  <si>
    <t>Nein</t>
  </si>
  <si>
    <t>Ja</t>
  </si>
  <si>
    <t>Zusätzliche Aufgaben im didaktischen Bereich - Unterrichtsentwicklung</t>
  </si>
  <si>
    <t>Waren Sie in diesem Schuljahr Fachgruppenleiter/in?</t>
  </si>
  <si>
    <t>Zusätzliche Aufgaben zum guten Funktionieren der Schule</t>
  </si>
  <si>
    <t>Wie viele Monate waren Sie heuer von Sept. bis Juni im Dienst? (bis 0,5 abrunden )</t>
  </si>
  <si>
    <t>Unterricht ohne Beanstandung</t>
  </si>
  <si>
    <t xml:space="preserve">Komplexität des Unterrichts </t>
  </si>
  <si>
    <t>In wievielen Klassenräten waren Sie für das gesamte Schuljahr Protokollführer/in bei den Klassenratssitzungen?</t>
  </si>
  <si>
    <t>Haben Sie für mehrere Stunden Computerräume oder Labors gewartet, ohne dafür eine  Stundenanrechnung oder andere Vergütung zu bekommen.</t>
  </si>
  <si>
    <t>Waren Sie bei Eignungs-, Ergänzungs und/oder Vorprüfungen eingesetzt?*</t>
  </si>
  <si>
    <t>Bei wie vielen mehrtägigen Lehrfahrten waren Sie Begleitperson?*</t>
  </si>
  <si>
    <r>
      <t xml:space="preserve">An welchen wissenschaftlichen Untersuchungen haben Sie als Lehrperson mit einer Klasse oder mehreren Klassen teilgenommen? Z.B. INVALSI. Bitte tragen Sie die Untersuchungen und die Anzahl der Klassen in das Feld </t>
    </r>
    <r>
      <rPr>
        <b/>
        <sz val="10"/>
        <color theme="1"/>
        <rFont val="Calibri"/>
        <family val="2"/>
        <scheme val="minor"/>
      </rPr>
      <t>A22</t>
    </r>
    <r>
      <rPr>
        <sz val="10"/>
        <color theme="1"/>
        <rFont val="Calibri"/>
        <family val="2"/>
        <scheme val="minor"/>
      </rPr>
      <t xml:space="preserve"> ein:*</t>
    </r>
  </si>
  <si>
    <t>Haben Sie eine Tätigkeit ausgeübt, die zum guten Funktionieren der Schule beigetragen hat, die  weder durch eine Stundenreduzierung noch in sonst einer Form entschädigt wurde und hier im Formular nicht aufscheint? Bitte nennen Sie diese im Feld A33:*</t>
  </si>
  <si>
    <t>Datum und Unterschrift der Lehrperson:</t>
  </si>
  <si>
    <t>Tragen Sie bitte Ihren Auftrag in die Zelle C9 ein: 100%, 75%.......= 100  oder 75</t>
  </si>
  <si>
    <t xml:space="preserve">Untersuchungen und Anzahl der Klassen*: </t>
  </si>
  <si>
    <t xml:space="preserve">Tätigkeiten*: </t>
  </si>
  <si>
    <t xml:space="preserve">Name: </t>
  </si>
  <si>
    <t>Waren Sie Klassenvorstand einer 1. oder 5. Klasse?</t>
  </si>
  <si>
    <t>Wie viele Klassen hatten Sie in diesem Schuljahr? (inklusive Abendschulklassen, die im Lehrauftrag enthalten sind)</t>
  </si>
  <si>
    <r>
      <t xml:space="preserve">Haben Sie bei einer im Tätigkeitsplan ausgewiesenen, dokumentierten und systematischen Umsetzung von neuen Lernformen oder in Arbeitsgruppen zur Unterrichtsentwicklung teilgenommen? Beispiele : Wettbewerbe, Projekte beim Tag der offenen Tür, CLIL usw. </t>
    </r>
    <r>
      <rPr>
        <b/>
        <sz val="10"/>
        <color theme="1"/>
        <rFont val="Calibri"/>
        <family val="2"/>
        <scheme val="minor"/>
      </rPr>
      <t>Bitte tragen Sie diese in das Feld A17 ein:*</t>
    </r>
  </si>
  <si>
    <t>Waren Sie Klassenvorstand einer 2.,3. oder 4. Klasse?</t>
  </si>
  <si>
    <t>Sind Sie Mitglied der Kommission für die Zusammenstellung der 1. oder 3.Klasse?</t>
  </si>
  <si>
    <t>Waren Sie Mitglied einer Wahlkommission und haben außerhalb der Unterrichtsstätigkeit mehr als 2 Stunden im Wahlamt anwesend?</t>
  </si>
  <si>
    <t xml:space="preserve">Wie viele Migrationsschüler/innen mit Sprachschwierigkeiten, für welche Sie individuelle Lernunterlagen vorbereiten mussten, hatten Sie in diesem Schuljahr? </t>
  </si>
  <si>
    <t>Haben Sie in diesem Schuljahr mehr als 120 Stunden für Korrekturarbeiten verwendet? Teilzeitlehrpersonen im Verhältnis (30%=40 St.,50%=60 St.,75%=90 St.)</t>
  </si>
  <si>
    <t>Zwischensumme ohne Punkte des Direktors im Verhältnis zur Dienstzeit:</t>
  </si>
  <si>
    <t>Waren Sie in diesem Schuljahr Mitglied von mehr als 2 aktiven Arbeitsgruppen?</t>
  </si>
  <si>
    <r>
      <t xml:space="preserve">Waren Sie in diesem Schuljahr Leiter/in einer </t>
    </r>
    <r>
      <rPr>
        <b/>
        <sz val="9"/>
        <color theme="1"/>
        <rFont val="Calibri"/>
        <family val="2"/>
        <scheme val="minor"/>
      </rPr>
      <t>aktiven</t>
    </r>
    <r>
      <rPr>
        <sz val="9"/>
        <color theme="1"/>
        <rFont val="Calibri"/>
        <family val="2"/>
        <scheme val="minor"/>
      </rPr>
      <t xml:space="preserve"> Arbeitsgruppe ohne dafür eine Koordinatorenvergütung, Stundenreduzierung oder andere Form von Vergütung bekommen zu haben? Aktiv bedeutet, es müssen mindestens 3 Sitzungen im Jahr stattgefunden haben.</t>
    </r>
  </si>
  <si>
    <t>Wie viele Integrationsschüler hatten Sie insgesamt?</t>
  </si>
  <si>
    <t>Wie viele zieldifferente Integrationsschüler hatten Sie in diesem Schuljahr in einer 
5. Klasse?</t>
  </si>
  <si>
    <t>Wie viele zieldifferente Integrationsschüler hatten Sie in diesem Schuljahr insgesamt von der 1. bis zur 4. Klasse?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</si>
</sst>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4"/>
      <color theme="1"/>
      <name val="Calibri"/>
      <family val="2"/>
      <scheme val="minor"/>
    </font>
    <font>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0"/>
      <name val="Calibri"/>
      <family val="2"/>
      <scheme val="minor"/>
    </font>
    <font>
      <b/>
      <sz val="12"/>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b/>
      <sz val="10"/>
      <name val="Calibri"/>
      <family val="2"/>
      <scheme val="minor"/>
    </font>
    <font>
      <sz val="12"/>
      <color theme="1"/>
      <name val="Calibri"/>
      <family val="2"/>
      <scheme val="minor"/>
    </font>
    <font>
      <sz val="11"/>
      <color theme="0"/>
      <name val="Calibri"/>
      <family val="2"/>
      <scheme val="minor"/>
    </font>
    <font>
      <sz val="14"/>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7"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9">
    <xf numFmtId="0" fontId="0" fillId="0" borderId="0" xfId="0"/>
    <xf numFmtId="0" fontId="1" fillId="0" borderId="0" xfId="0" applyFont="1"/>
    <xf numFmtId="0" fontId="0" fillId="0" borderId="0" xfId="0" applyAlignment="1"/>
    <xf numFmtId="0" fontId="1" fillId="0" borderId="0" xfId="0" applyFont="1" applyProtection="1"/>
    <xf numFmtId="0" fontId="0" fillId="0" borderId="0" xfId="0" applyProtection="1"/>
    <xf numFmtId="0" fontId="1" fillId="0" borderId="0" xfId="0" applyNumberFormat="1" applyFont="1" applyProtection="1"/>
    <xf numFmtId="2" fontId="1" fillId="0" borderId="0" xfId="0" applyNumberFormat="1" applyFont="1" applyProtection="1"/>
    <xf numFmtId="1" fontId="1" fillId="0" borderId="0" xfId="0" applyNumberFormat="1" applyFont="1" applyProtection="1"/>
    <xf numFmtId="0" fontId="1" fillId="0" borderId="1" xfId="0" applyFont="1" applyBorder="1" applyProtection="1">
      <protection locked="0"/>
    </xf>
    <xf numFmtId="1" fontId="1" fillId="0" borderId="1" xfId="0" applyNumberFormat="1" applyFont="1" applyBorder="1" applyProtection="1">
      <protection locked="0"/>
    </xf>
    <xf numFmtId="0" fontId="6" fillId="0" borderId="1" xfId="0" applyFont="1" applyBorder="1" applyProtection="1"/>
    <xf numFmtId="0" fontId="0" fillId="0" borderId="1" xfId="0" applyBorder="1" applyProtection="1">
      <protection locked="0"/>
    </xf>
    <xf numFmtId="0" fontId="6" fillId="0" borderId="1" xfId="0" applyFont="1" applyBorder="1"/>
    <xf numFmtId="0" fontId="6" fillId="0" borderId="1" xfId="0" applyNumberFormat="1" applyFont="1" applyBorder="1" applyProtection="1"/>
    <xf numFmtId="0" fontId="6" fillId="0" borderId="0" xfId="0" applyFont="1" applyBorder="1"/>
    <xf numFmtId="0" fontId="1" fillId="0" borderId="0" xfId="0" applyFont="1" applyBorder="1" applyProtection="1"/>
    <xf numFmtId="0" fontId="2" fillId="0" borderId="1" xfId="0" applyFont="1" applyBorder="1" applyProtection="1"/>
    <xf numFmtId="0" fontId="5" fillId="6" borderId="1" xfId="0" applyFont="1" applyFill="1" applyBorder="1" applyAlignment="1" applyProtection="1">
      <alignment wrapText="1"/>
    </xf>
    <xf numFmtId="0" fontId="6" fillId="4" borderId="1" xfId="0" applyFont="1" applyFill="1" applyBorder="1" applyProtection="1"/>
    <xf numFmtId="0" fontId="0" fillId="0" borderId="0" xfId="0" applyBorder="1"/>
    <xf numFmtId="1" fontId="6" fillId="0" borderId="0" xfId="0" applyNumberFormat="1" applyFont="1" applyBorder="1" applyProtection="1"/>
    <xf numFmtId="0" fontId="0" fillId="3" borderId="1" xfId="0" applyFill="1" applyBorder="1" applyProtection="1">
      <protection locked="0"/>
    </xf>
    <xf numFmtId="0" fontId="10" fillId="4" borderId="1" xfId="0" applyFont="1" applyFill="1" applyBorder="1" applyProtection="1"/>
    <xf numFmtId="0" fontId="7" fillId="0" borderId="1" xfId="0" applyFont="1" applyBorder="1" applyAlignment="1" applyProtection="1">
      <alignment horizontal="center"/>
      <protection locked="0"/>
    </xf>
    <xf numFmtId="0" fontId="7" fillId="0" borderId="1" xfId="0" applyFont="1" applyBorder="1" applyAlignment="1">
      <alignment horizontal="center"/>
    </xf>
    <xf numFmtId="1" fontId="0" fillId="0" borderId="1" xfId="0" applyNumberFormat="1" applyBorder="1" applyProtection="1">
      <protection locked="0"/>
    </xf>
    <xf numFmtId="0" fontId="0" fillId="0" borderId="1" xfId="0" applyBorder="1" applyProtection="1"/>
    <xf numFmtId="0" fontId="0" fillId="2" borderId="1" xfId="0" applyFill="1" applyBorder="1" applyProtection="1">
      <protection locked="0"/>
    </xf>
    <xf numFmtId="0" fontId="1" fillId="0" borderId="1" xfId="0" applyFont="1" applyBorder="1" applyProtection="1"/>
    <xf numFmtId="0" fontId="6" fillId="4" borderId="2" xfId="0" applyFont="1" applyFill="1" applyBorder="1" applyProtection="1"/>
    <xf numFmtId="0" fontId="12" fillId="4" borderId="1" xfId="0" applyFont="1" applyFill="1" applyBorder="1" applyAlignment="1" applyProtection="1">
      <alignment wrapText="1"/>
      <protection locked="0"/>
    </xf>
    <xf numFmtId="0" fontId="0" fillId="4" borderId="1" xfId="0" applyFill="1" applyBorder="1" applyAlignment="1" applyProtection="1">
      <alignment horizontal="center"/>
    </xf>
    <xf numFmtId="0" fontId="0" fillId="4" borderId="1" xfId="0" applyFill="1" applyBorder="1" applyProtection="1"/>
    <xf numFmtId="0" fontId="7" fillId="0" borderId="1" xfId="0" applyFont="1" applyBorder="1" applyAlignment="1" applyProtection="1">
      <alignment horizontal="center"/>
    </xf>
    <xf numFmtId="0" fontId="2" fillId="4" borderId="1" xfId="0" applyFont="1" applyFill="1" applyBorder="1" applyAlignment="1" applyProtection="1">
      <alignment vertical="center" wrapText="1" shrinkToFit="1"/>
    </xf>
    <xf numFmtId="0" fontId="2" fillId="4" borderId="1" xfId="0" applyFont="1" applyFill="1" applyBorder="1" applyAlignment="1" applyProtection="1">
      <alignment horizontal="left" vertical="center" wrapText="1"/>
    </xf>
    <xf numFmtId="0" fontId="2" fillId="0" borderId="1" xfId="0" applyFont="1" applyBorder="1" applyAlignment="1" applyProtection="1">
      <alignment vertical="center"/>
    </xf>
    <xf numFmtId="0" fontId="2" fillId="4" borderId="1" xfId="0" applyFont="1" applyFill="1" applyBorder="1" applyAlignment="1" applyProtection="1">
      <alignment vertical="center"/>
    </xf>
    <xf numFmtId="0" fontId="2" fillId="0" borderId="1" xfId="0" applyFont="1" applyBorder="1" applyAlignment="1" applyProtection="1">
      <alignment vertical="center" wrapText="1"/>
    </xf>
    <xf numFmtId="0" fontId="2" fillId="4" borderId="1"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11" fillId="2" borderId="1" xfId="0" applyFont="1" applyFill="1" applyBorder="1" applyAlignment="1" applyProtection="1">
      <alignment horizontal="left" vertical="center"/>
      <protection locked="0"/>
    </xf>
    <xf numFmtId="0" fontId="0" fillId="0" borderId="1" xfId="0" applyBorder="1" applyAlignment="1" applyProtection="1">
      <alignment vertical="center"/>
    </xf>
    <xf numFmtId="0" fontId="5" fillId="7" borderId="1" xfId="0" applyFont="1" applyFill="1" applyBorder="1" applyAlignment="1" applyProtection="1">
      <alignment vertical="center"/>
    </xf>
    <xf numFmtId="0" fontId="9" fillId="4" borderId="1"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6" fillId="4" borderId="1" xfId="0" applyFont="1" applyFill="1" applyBorder="1" applyAlignment="1" applyProtection="1">
      <alignment vertical="center"/>
    </xf>
    <xf numFmtId="0" fontId="0" fillId="3" borderId="0" xfId="0" applyFill="1" applyBorder="1"/>
    <xf numFmtId="0" fontId="0" fillId="4" borderId="0" xfId="0" applyFill="1" applyBorder="1"/>
    <xf numFmtId="0" fontId="0" fillId="4" borderId="0" xfId="0" applyFill="1"/>
    <xf numFmtId="0" fontId="13" fillId="4" borderId="1" xfId="0" applyFont="1" applyFill="1" applyBorder="1" applyAlignment="1" applyProtection="1">
      <alignment vertical="center" wrapText="1"/>
    </xf>
    <xf numFmtId="0" fontId="12" fillId="8" borderId="1" xfId="0" applyFont="1" applyFill="1" applyBorder="1" applyAlignment="1" applyProtection="1">
      <alignment wrapText="1"/>
    </xf>
    <xf numFmtId="0" fontId="6" fillId="8" borderId="1" xfId="0" applyFont="1" applyFill="1" applyBorder="1" applyProtection="1"/>
    <xf numFmtId="0" fontId="0" fillId="8" borderId="1" xfId="0" applyFill="1" applyBorder="1" applyAlignment="1" applyProtection="1">
      <alignment horizontal="center"/>
    </xf>
    <xf numFmtId="0" fontId="10" fillId="8" borderId="1" xfId="0" applyFont="1" applyFill="1" applyBorder="1" applyProtection="1"/>
    <xf numFmtId="0" fontId="10" fillId="8" borderId="1" xfId="0" applyFont="1" applyFill="1" applyBorder="1" applyAlignment="1" applyProtection="1">
      <alignment horizontal="center"/>
    </xf>
    <xf numFmtId="0" fontId="14" fillId="8" borderId="1" xfId="0" applyFont="1" applyFill="1" applyBorder="1" applyProtection="1"/>
    <xf numFmtId="0" fontId="15" fillId="2" borderId="1" xfId="0" applyFont="1" applyFill="1" applyBorder="1" applyAlignment="1" applyProtection="1">
      <alignment vertical="center"/>
    </xf>
    <xf numFmtId="0" fontId="5" fillId="8" borderId="1" xfId="0" applyFont="1" applyFill="1" applyBorder="1" applyAlignment="1" applyProtection="1">
      <alignment vertical="center"/>
    </xf>
    <xf numFmtId="1" fontId="16" fillId="0" borderId="1" xfId="0" applyNumberFormat="1" applyFont="1" applyBorder="1" applyProtection="1">
      <protection locked="0"/>
    </xf>
    <xf numFmtId="0" fontId="16" fillId="8" borderId="1" xfId="0" applyFont="1" applyFill="1" applyBorder="1" applyProtection="1"/>
    <xf numFmtId="0" fontId="12" fillId="0" borderId="1" xfId="0" applyFont="1" applyBorder="1" applyAlignment="1" applyProtection="1">
      <alignment vertical="center" wrapText="1"/>
    </xf>
    <xf numFmtId="0" fontId="18" fillId="0" borderId="1" xfId="0" applyFont="1" applyBorder="1" applyProtection="1">
      <protection locked="0"/>
    </xf>
    <xf numFmtId="0" fontId="2" fillId="4" borderId="1" xfId="0" applyFont="1" applyFill="1" applyBorder="1" applyAlignment="1" applyProtection="1">
      <alignment wrapText="1"/>
    </xf>
    <xf numFmtId="0" fontId="2" fillId="4" borderId="1" xfId="0" applyFont="1" applyFill="1" applyBorder="1" applyAlignment="1" applyProtection="1">
      <protection locked="0"/>
    </xf>
    <xf numFmtId="0" fontId="17" fillId="0" borderId="1" xfId="0" applyFont="1" applyBorder="1" applyProtection="1">
      <protection locked="0"/>
    </xf>
    <xf numFmtId="0" fontId="6" fillId="4" borderId="1" xfId="0" applyFont="1" applyFill="1" applyBorder="1"/>
    <xf numFmtId="0" fontId="17" fillId="4" borderId="1" xfId="0" applyFont="1" applyFill="1" applyBorder="1" applyProtection="1">
      <protection locked="0"/>
    </xf>
    <xf numFmtId="0" fontId="0" fillId="4" borderId="0" xfId="0" applyFill="1" applyProtection="1"/>
    <xf numFmtId="0" fontId="0" fillId="2" borderId="0" xfId="0" applyFill="1"/>
    <xf numFmtId="0" fontId="0" fillId="8" borderId="1" xfId="0" applyFill="1" applyBorder="1" applyProtection="1">
      <protection locked="0"/>
    </xf>
    <xf numFmtId="0" fontId="13" fillId="0" borderId="1" xfId="0" applyFont="1" applyBorder="1" applyAlignment="1" applyProtection="1">
      <alignment vertical="center" wrapText="1"/>
    </xf>
    <xf numFmtId="0" fontId="2" fillId="2" borderId="1" xfId="0" applyFont="1" applyFill="1" applyBorder="1" applyAlignment="1" applyProtection="1">
      <alignment vertical="center"/>
      <protection locked="0"/>
    </xf>
    <xf numFmtId="0" fontId="0" fillId="9" borderId="0" xfId="0" applyFill="1"/>
    <xf numFmtId="0" fontId="0" fillId="0" borderId="0" xfId="0" applyFill="1"/>
    <xf numFmtId="0" fontId="13" fillId="0" borderId="0" xfId="0" applyFont="1" applyAlignment="1">
      <alignment wrapText="1"/>
    </xf>
    <xf numFmtId="0" fontId="12" fillId="4" borderId="1" xfId="0" applyFont="1" applyFill="1" applyBorder="1" applyAlignment="1" applyProtection="1">
      <alignment horizontal="left" vertical="center" wrapText="1"/>
    </xf>
    <xf numFmtId="0" fontId="2" fillId="4" borderId="2" xfId="0" applyFont="1" applyFill="1" applyBorder="1" applyAlignment="1" applyProtection="1">
      <alignment vertical="center" wrapText="1"/>
    </xf>
    <xf numFmtId="0" fontId="2" fillId="4" borderId="3" xfId="0" applyFont="1" applyFill="1" applyBorder="1" applyAlignment="1" applyProtection="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10" dropStyle="combo" dx="16" fmlaLink="$C$3" fmlaRange="$J$3:$J$12" noThreeD="1" sel="1" val="0"/>
</file>

<file path=xl/ctrlProps/ctrlProp2.xml><?xml version="1.0" encoding="utf-8"?>
<formControlPr xmlns="http://schemas.microsoft.com/office/spreadsheetml/2009/9/main" objectType="Drop" dropLines="11" dropStyle="combo" dx="16" fmlaLink="C10" fmlaRange="$J$13:$J$23" noThreeD="1" sel="1" val="0"/>
</file>

<file path=xl/ctrlProps/ctrlProp3.xml><?xml version="1.0" encoding="utf-8"?>
<formControlPr xmlns="http://schemas.microsoft.com/office/spreadsheetml/2009/9/main" objectType="Drop" dropLines="11" dropStyle="combo" dx="16" fmlaLink="C12" fmlaRange="$K$2:$K$12" noThreeD="1" sel="1" val="0"/>
</file>

<file path=xl/ctrlProps/ctrlProp4.xml><?xml version="1.0" encoding="utf-8"?>
<formControlPr xmlns="http://schemas.microsoft.com/office/spreadsheetml/2009/9/main" objectType="Drop" dropLines="2" dropStyle="combo" dx="16" fmlaLink="$C$18" fmlaRange="$H$18:$H$19" noThreeD="1" sel="2" val="0"/>
</file>

<file path=xl/ctrlProps/ctrlProp5.xml><?xml version="1.0" encoding="utf-8"?>
<formControlPr xmlns="http://schemas.microsoft.com/office/spreadsheetml/2009/9/main" objectType="Drop" dropLines="2" dropStyle="combo" dx="16" fmlaLink="$C$19" fmlaRange="$H$21:$H$22" noThreeD="1" sel="2" val="0"/>
</file>

<file path=xl/ctrlProps/ctrlProp6.xml><?xml version="1.0" encoding="utf-8"?>
<formControlPr xmlns="http://schemas.microsoft.com/office/spreadsheetml/2009/9/main" objectType="Drop" dropStyle="combo" dx="16" fmlaLink="$C$20" fmlaRange="$J$25:$J$32" noThreeD="1" sel="1" val="0"/>
</file>

<file path=xl/ctrlProps/ctrlProp7.xml><?xml version="1.0" encoding="utf-8"?>
<formControlPr xmlns="http://schemas.microsoft.com/office/spreadsheetml/2009/9/main" objectType="Drop" dropLines="2" dropStyle="combo" dx="16" fmlaLink="$C$28" fmlaRange="$H$28:$H$29" noThreeD="1" sel="2" val="0"/>
</file>

<file path=xl/ctrlProps/ctrlProp8.xml><?xml version="1.0" encoding="utf-8"?>
<formControlPr xmlns="http://schemas.microsoft.com/office/spreadsheetml/2009/9/main" objectType="Drop" dropLines="2" dropStyle="combo" dx="16" fmlaLink="$C$23" fmlaRange="$I$5:$I$6" noThreeD="1" sel="2" val="0"/>
</file>

<file path=xl/ctrlProps/ctrlProp9.xml><?xml version="1.0" encoding="utf-8"?>
<formControlPr xmlns="http://schemas.microsoft.com/office/spreadsheetml/2009/9/main" objectType="Drop" dropLines="11" dropStyle="combo" dx="16" fmlaLink="$C$5" fmlaRange="$J$13:$J$23" noThreeD="1" sel="1" val="0"/>
</file>

<file path=xl/ctrlProps/ctrlProp10.xml><?xml version="1.0" encoding="utf-8"?>
<formControlPr xmlns="http://schemas.microsoft.com/office/spreadsheetml/2009/9/main" objectType="Drop" dropLines="10" dropStyle="combo" dx="16" fmlaLink="$C$8" fmlaRange="$K$3:$K$12" noThreeD="1" sel="10" val="0"/>
</file>

<file path=xl/ctrlProps/ctrlProp11.xml><?xml version="1.0" encoding="utf-8"?>
<formControlPr xmlns="http://schemas.microsoft.com/office/spreadsheetml/2009/9/main" objectType="Drop" dropLines="2" dropStyle="combo" dx="16" fmlaLink="$C$24" fmlaRange="$I$7:$I$8" noThreeD="1" sel="2" val="0"/>
</file>

<file path=xl/ctrlProps/ctrlProp12.xml><?xml version="1.0" encoding="utf-8"?>
<formControlPr xmlns="http://schemas.microsoft.com/office/spreadsheetml/2009/9/main" objectType="Drop" dropLines="2" dropStyle="combo" dx="16" fmlaLink="$C$31" fmlaRange="$H$21:$H$22" noThreeD="1" sel="2" val="0"/>
</file>

<file path=xl/ctrlProps/ctrlProp13.xml><?xml version="1.0" encoding="utf-8"?>
<formControlPr xmlns="http://schemas.microsoft.com/office/spreadsheetml/2009/9/main" objectType="Drop" dropStyle="combo" dx="16" fmlaLink="$C$7" fmlaRange="$L$9:$L$10" noThreeD="1" sel="2" val="0"/>
</file>

<file path=xl/ctrlProps/ctrlProp14.xml><?xml version="1.0" encoding="utf-8"?>
<formControlPr xmlns="http://schemas.microsoft.com/office/spreadsheetml/2009/9/main" objectType="Drop" dropLines="2" dropStyle="combo" dx="16" fmlaLink="$C$29" fmlaRange="$H$30:$H$31" noThreeD="1" sel="2" val="0"/>
</file>

<file path=xl/ctrlProps/ctrlProp15.xml><?xml version="1.0" encoding="utf-8"?>
<formControlPr xmlns="http://schemas.microsoft.com/office/spreadsheetml/2009/9/main" objectType="Drop" dropLines="2" dropStyle="combo" dx="16" fmlaLink="$C$30" fmlaRange="$L$11:$L$12" noThreeD="1" sel="2" val="0"/>
</file>

<file path=xl/ctrlProps/ctrlProp16.xml><?xml version="1.0" encoding="utf-8"?>
<formControlPr xmlns="http://schemas.microsoft.com/office/spreadsheetml/2009/9/main" objectType="Drop" dropLines="2" dropStyle="combo" dx="16" fmlaLink="$C$27" fmlaRange="$M$7:$M$8" noThreeD="1" sel="2" val="0"/>
</file>

<file path=xl/ctrlProps/ctrlProp17.xml><?xml version="1.0" encoding="utf-8"?>
<formControlPr xmlns="http://schemas.microsoft.com/office/spreadsheetml/2009/9/main" objectType="Drop" dropLines="19" dropStyle="combo" dx="16" fmlaLink="$C$11" fmlaRange="$H$46:$H$6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9525</xdr:rowOff>
        </xdr:from>
        <xdr:to>
          <xdr:col>3</xdr:col>
          <xdr:colOff>0</xdr:colOff>
          <xdr:row>2</xdr:row>
          <xdr:rowOff>323850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19050</xdr:rowOff>
        </xdr:from>
        <xdr:to>
          <xdr:col>3</xdr:col>
          <xdr:colOff>0</xdr:colOff>
          <xdr:row>9</xdr:row>
          <xdr:rowOff>266700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38100</xdr:rowOff>
        </xdr:from>
        <xdr:to>
          <xdr:col>2</xdr:col>
          <xdr:colOff>800100</xdr:colOff>
          <xdr:row>11</xdr:row>
          <xdr:rowOff>228600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28575</xdr:rowOff>
        </xdr:from>
        <xdr:to>
          <xdr:col>3</xdr:col>
          <xdr:colOff>0</xdr:colOff>
          <xdr:row>17</xdr:row>
          <xdr:rowOff>219075</xdr:rowOff>
        </xdr:to>
        <xdr:sp macro="" textlink="">
          <xdr:nvSpPr>
            <xdr:cNvPr id="4106" name="Drop Dow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66675</xdr:rowOff>
        </xdr:from>
        <xdr:to>
          <xdr:col>2</xdr:col>
          <xdr:colOff>800100</xdr:colOff>
          <xdr:row>18</xdr:row>
          <xdr:rowOff>371475</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0</xdr:colOff>
          <xdr:row>19</xdr:row>
          <xdr:rowOff>228600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28575</xdr:rowOff>
        </xdr:from>
        <xdr:to>
          <xdr:col>3</xdr:col>
          <xdr:colOff>0</xdr:colOff>
          <xdr:row>27</xdr:row>
          <xdr:rowOff>314325</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19050</xdr:rowOff>
        </xdr:from>
        <xdr:to>
          <xdr:col>3</xdr:col>
          <xdr:colOff>0</xdr:colOff>
          <xdr:row>22</xdr:row>
          <xdr:rowOff>219075</xdr:rowOff>
        </xdr:to>
        <xdr:sp macro="" textlink="">
          <xdr:nvSpPr>
            <xdr:cNvPr id="4129" name="Drop Down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19050</xdr:rowOff>
        </xdr:from>
        <xdr:to>
          <xdr:col>3</xdr:col>
          <xdr:colOff>0</xdr:colOff>
          <xdr:row>4</xdr:row>
          <xdr:rowOff>190500</xdr:rowOff>
        </xdr:to>
        <xdr:sp macro="" textlink="">
          <xdr:nvSpPr>
            <xdr:cNvPr id="4131" name="Drop Down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28575</xdr:rowOff>
        </xdr:from>
        <xdr:to>
          <xdr:col>3</xdr:col>
          <xdr:colOff>0</xdr:colOff>
          <xdr:row>7</xdr:row>
          <xdr:rowOff>219075</xdr:rowOff>
        </xdr:to>
        <xdr:sp macro="" textlink="">
          <xdr:nvSpPr>
            <xdr:cNvPr id="4132" name="Drop Down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19050</xdr:rowOff>
        </xdr:from>
        <xdr:to>
          <xdr:col>3</xdr:col>
          <xdr:colOff>0</xdr:colOff>
          <xdr:row>23</xdr:row>
          <xdr:rowOff>180975</xdr:rowOff>
        </xdr:to>
        <xdr:sp macro="" textlink="">
          <xdr:nvSpPr>
            <xdr:cNvPr id="4134" name="Drop Down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0</xdr:colOff>
          <xdr:row>30</xdr:row>
          <xdr:rowOff>209550</xdr:rowOff>
        </xdr:to>
        <xdr:sp macro="" textlink="">
          <xdr:nvSpPr>
            <xdr:cNvPr id="4136" name="Drop Dow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3</xdr:col>
          <xdr:colOff>0</xdr:colOff>
          <xdr:row>6</xdr:row>
          <xdr:rowOff>295275</xdr:rowOff>
        </xdr:to>
        <xdr:sp macro="" textlink="">
          <xdr:nvSpPr>
            <xdr:cNvPr id="4138" name="Drop Dow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19050</xdr:rowOff>
        </xdr:from>
        <xdr:to>
          <xdr:col>2</xdr:col>
          <xdr:colOff>809625</xdr:colOff>
          <xdr:row>28</xdr:row>
          <xdr:rowOff>219075</xdr:rowOff>
        </xdr:to>
        <xdr:sp macro="" textlink="">
          <xdr:nvSpPr>
            <xdr:cNvPr id="4141" name="Drop Dow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38100</xdr:rowOff>
        </xdr:from>
        <xdr:to>
          <xdr:col>2</xdr:col>
          <xdr:colOff>809625</xdr:colOff>
          <xdr:row>29</xdr:row>
          <xdr:rowOff>247650</xdr:rowOff>
        </xdr:to>
        <xdr:sp macro="" textlink="">
          <xdr:nvSpPr>
            <xdr:cNvPr id="4142" name="Drop Dow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28575</xdr:rowOff>
        </xdr:from>
        <xdr:to>
          <xdr:col>3</xdr:col>
          <xdr:colOff>0</xdr:colOff>
          <xdr:row>26</xdr:row>
          <xdr:rowOff>228600</xdr:rowOff>
        </xdr:to>
        <xdr:sp macro="" textlink="">
          <xdr:nvSpPr>
            <xdr:cNvPr id="4143" name="Drop Dow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57150</xdr:rowOff>
        </xdr:from>
        <xdr:to>
          <xdr:col>2</xdr:col>
          <xdr:colOff>771525</xdr:colOff>
          <xdr:row>10</xdr:row>
          <xdr:rowOff>257175</xdr:rowOff>
        </xdr:to>
        <xdr:sp macro="" textlink="">
          <xdr:nvSpPr>
            <xdr:cNvPr id="4144" name="Drop Dow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65"/>
  <sheetViews>
    <sheetView tabSelected="1" view="pageLayout" topLeftCell="A30" zoomScale="140" zoomScaleNormal="130" zoomScalePageLayoutView="140" workbookViewId="0">
      <selection activeCell="A4" sqref="A4"/>
    </sheetView>
  </sheetViews>
  <sheetFormatPr baseColWidth="10" defaultRowHeight="15.75" x14ac:dyDescent="0.25"/>
  <cols>
    <col min="1" max="1" width="66.7109375" customWidth="1"/>
    <col min="2" max="2" width="14.85546875" hidden="1" customWidth="1"/>
    <col min="3" max="3" width="11.42578125" customWidth="1"/>
    <col min="4" max="5" width="11.42578125" hidden="1" customWidth="1"/>
    <col min="6" max="6" width="11.42578125" style="12" customWidth="1"/>
    <col min="7" max="9" width="11.42578125" hidden="1" customWidth="1"/>
    <col min="10" max="10" width="13.5703125" hidden="1" customWidth="1"/>
    <col min="11" max="12" width="11.42578125" hidden="1" customWidth="1"/>
    <col min="13" max="14" width="0" hidden="1" customWidth="1"/>
  </cols>
  <sheetData>
    <row r="1" spans="1:13" ht="17.850000000000001" customHeight="1" x14ac:dyDescent="0.3">
      <c r="A1" s="23" t="s">
        <v>18</v>
      </c>
      <c r="B1" s="24"/>
      <c r="C1" s="33"/>
      <c r="D1" s="33"/>
      <c r="E1" s="33"/>
      <c r="F1" s="33"/>
      <c r="G1" s="1"/>
      <c r="H1" s="1"/>
      <c r="I1" s="1"/>
      <c r="J1" s="1"/>
      <c r="K1" s="1"/>
    </row>
    <row r="2" spans="1:13" ht="17.850000000000001" customHeight="1" x14ac:dyDescent="0.3">
      <c r="A2" s="17" t="s">
        <v>7</v>
      </c>
      <c r="B2" s="8"/>
      <c r="C2" s="28"/>
      <c r="D2" s="28"/>
      <c r="E2" s="26"/>
      <c r="F2" s="10"/>
      <c r="G2" s="3"/>
      <c r="H2" s="3"/>
      <c r="I2" s="3"/>
      <c r="J2" s="3">
        <v>0</v>
      </c>
      <c r="K2" s="3">
        <v>0</v>
      </c>
      <c r="L2" s="4"/>
    </row>
    <row r="3" spans="1:13" ht="27" x14ac:dyDescent="0.3">
      <c r="A3" s="63" t="s">
        <v>20</v>
      </c>
      <c r="B3" s="8"/>
      <c r="C3" s="62">
        <v>1</v>
      </c>
      <c r="D3" s="8">
        <f>IF(C9=100,1,IF(C9=75,1.33,IF(C9=50,2,3.33)))</f>
        <v>3.33</v>
      </c>
      <c r="E3" s="8">
        <f>PRODUCT(C3:D3)</f>
        <v>3.33</v>
      </c>
      <c r="F3" s="10">
        <f>IF(H3=TRUE,10,IF(H4=TRUE,5,0))</f>
        <v>0</v>
      </c>
      <c r="G3" s="3"/>
      <c r="H3" s="3" t="b">
        <f>AND(E3&gt;1,E4&gt;=10)</f>
        <v>0</v>
      </c>
      <c r="I3" s="3" t="s">
        <v>1</v>
      </c>
      <c r="J3" s="5">
        <v>1</v>
      </c>
      <c r="K3" s="3">
        <v>1</v>
      </c>
      <c r="L3" s="4"/>
    </row>
    <row r="4" spans="1:13" ht="18.75" x14ac:dyDescent="0.3">
      <c r="A4" s="16" t="s">
        <v>30</v>
      </c>
      <c r="B4" s="8"/>
      <c r="C4" s="59">
        <v>0</v>
      </c>
      <c r="D4" s="8">
        <f>IF(C9=100,1,IF(C9=75,1.33,IF(C9=50,2,3.33)))</f>
        <v>3.33</v>
      </c>
      <c r="E4" s="8">
        <f>PRODUCT(C4,D4)</f>
        <v>0</v>
      </c>
      <c r="F4" s="10"/>
      <c r="G4" s="3"/>
      <c r="H4" s="3" t="b">
        <f>AND(1&lt;E3,5&lt;E4,E4&lt;10)</f>
        <v>0</v>
      </c>
      <c r="I4" s="3" t="s">
        <v>0</v>
      </c>
      <c r="J4" s="5">
        <v>2</v>
      </c>
      <c r="K4" s="3">
        <v>2</v>
      </c>
      <c r="L4" s="4"/>
    </row>
    <row r="5" spans="1:13" ht="17.100000000000001" customHeight="1" x14ac:dyDescent="0.3">
      <c r="A5" s="77" t="s">
        <v>8</v>
      </c>
      <c r="B5" s="8"/>
      <c r="C5" s="8">
        <v>1</v>
      </c>
      <c r="D5" s="8">
        <f>$C5-1</f>
        <v>0</v>
      </c>
      <c r="E5" s="8"/>
      <c r="F5" s="13">
        <f>PRODUCT(D5,8)</f>
        <v>0</v>
      </c>
      <c r="G5" s="3"/>
      <c r="H5" s="3"/>
      <c r="I5" s="5" t="s">
        <v>1</v>
      </c>
      <c r="J5" s="5">
        <v>3</v>
      </c>
      <c r="K5" s="3">
        <v>3</v>
      </c>
      <c r="L5" s="4"/>
    </row>
    <row r="6" spans="1:13" ht="17.100000000000001" customHeight="1" x14ac:dyDescent="0.3">
      <c r="A6" s="78"/>
      <c r="B6" s="8"/>
      <c r="C6" s="28"/>
      <c r="D6" s="8"/>
      <c r="E6" s="8"/>
      <c r="F6" s="13"/>
      <c r="G6" s="3"/>
      <c r="H6" s="3"/>
      <c r="I6" s="5" t="s">
        <v>0</v>
      </c>
      <c r="J6" s="5">
        <v>4</v>
      </c>
      <c r="K6" s="3">
        <v>4</v>
      </c>
      <c r="L6" s="4"/>
    </row>
    <row r="7" spans="1:13" ht="25.5" x14ac:dyDescent="0.3">
      <c r="A7" s="35" t="s">
        <v>26</v>
      </c>
      <c r="B7" s="8"/>
      <c r="C7" s="62">
        <v>2</v>
      </c>
      <c r="D7" s="8"/>
      <c r="E7" s="8"/>
      <c r="F7" s="13">
        <f>IF($C7=1,10,0)</f>
        <v>0</v>
      </c>
      <c r="G7" s="3">
        <f>PRODUCT($C$7-1,5)</f>
        <v>5</v>
      </c>
      <c r="H7" s="15"/>
      <c r="I7" s="5" t="s">
        <v>1</v>
      </c>
      <c r="J7" s="5">
        <v>5</v>
      </c>
      <c r="K7" s="3">
        <v>5</v>
      </c>
      <c r="L7" s="4"/>
      <c r="M7" s="69" t="s">
        <v>1</v>
      </c>
    </row>
    <row r="8" spans="1:13" ht="18.75" x14ac:dyDescent="0.3">
      <c r="A8" s="36" t="s">
        <v>5</v>
      </c>
      <c r="B8" s="8"/>
      <c r="C8" s="9">
        <v>10</v>
      </c>
      <c r="D8" s="8">
        <f>PRODUCT(C8,0.1)</f>
        <v>1</v>
      </c>
      <c r="E8" s="8"/>
      <c r="F8" s="13"/>
      <c r="G8" s="3"/>
      <c r="H8" s="15"/>
      <c r="I8" s="5" t="s">
        <v>0</v>
      </c>
      <c r="J8" s="5">
        <v>6</v>
      </c>
      <c r="K8" s="3">
        <v>6</v>
      </c>
      <c r="L8" s="4"/>
      <c r="M8" s="69" t="s">
        <v>0</v>
      </c>
    </row>
    <row r="9" spans="1:13" ht="18.75" x14ac:dyDescent="0.3">
      <c r="A9" s="37" t="s">
        <v>15</v>
      </c>
      <c r="B9" s="8"/>
      <c r="C9" s="59">
        <v>0</v>
      </c>
      <c r="D9" s="8"/>
      <c r="E9" s="8"/>
      <c r="F9" s="10"/>
      <c r="G9" s="3"/>
      <c r="H9" s="15"/>
      <c r="I9" s="3"/>
      <c r="J9" s="5">
        <v>7</v>
      </c>
      <c r="K9" s="3">
        <v>7</v>
      </c>
      <c r="L9" s="4" t="s">
        <v>1</v>
      </c>
    </row>
    <row r="10" spans="1:13" ht="22.5" x14ac:dyDescent="0.3">
      <c r="A10" s="71" t="s">
        <v>31</v>
      </c>
      <c r="B10" s="8"/>
      <c r="C10" s="62">
        <v>1</v>
      </c>
      <c r="D10" s="8"/>
      <c r="E10" s="8">
        <f>C10-1</f>
        <v>0</v>
      </c>
      <c r="F10" s="10">
        <f>PRODUCT(E10,10)</f>
        <v>0</v>
      </c>
      <c r="G10" s="3"/>
      <c r="H10" s="15"/>
      <c r="I10" s="3"/>
      <c r="J10" s="5">
        <v>8</v>
      </c>
      <c r="K10" s="3">
        <v>8</v>
      </c>
      <c r="L10" s="4" t="s">
        <v>0</v>
      </c>
    </row>
    <row r="11" spans="1:13" ht="26.25" customHeight="1" x14ac:dyDescent="0.3">
      <c r="A11" s="75" t="s">
        <v>32</v>
      </c>
      <c r="B11" s="8"/>
      <c r="C11" s="62">
        <v>1</v>
      </c>
      <c r="D11" s="8"/>
      <c r="E11" s="8">
        <f>C11-1</f>
        <v>0</v>
      </c>
      <c r="F11" s="12">
        <f>PRODUCT(E11,5)</f>
        <v>0</v>
      </c>
      <c r="G11" s="3"/>
      <c r="H11" s="3"/>
      <c r="I11" s="3" t="s">
        <v>1</v>
      </c>
      <c r="J11" s="5">
        <v>9</v>
      </c>
      <c r="K11" s="3">
        <v>9</v>
      </c>
      <c r="L11" s="68" t="s">
        <v>1</v>
      </c>
    </row>
    <row r="12" spans="1:13" ht="22.5" x14ac:dyDescent="0.3">
      <c r="A12" s="50" t="s">
        <v>25</v>
      </c>
      <c r="B12" s="8"/>
      <c r="C12" s="8">
        <v>1</v>
      </c>
      <c r="D12" s="8"/>
      <c r="E12" s="9">
        <f>$C$12-1</f>
        <v>0</v>
      </c>
      <c r="F12" s="10">
        <f>PRODUCT(E12,5)</f>
        <v>0</v>
      </c>
      <c r="G12" s="3"/>
      <c r="H12" s="4"/>
      <c r="I12" s="3" t="s">
        <v>0</v>
      </c>
      <c r="J12" s="5">
        <v>10</v>
      </c>
      <c r="K12" s="3">
        <v>10</v>
      </c>
      <c r="L12" s="68" t="s">
        <v>0</v>
      </c>
    </row>
    <row r="13" spans="1:13" ht="5.85" customHeight="1" x14ac:dyDescent="0.3">
      <c r="A13" s="36"/>
      <c r="B13" s="8"/>
      <c r="C13" s="28"/>
      <c r="D13" s="8"/>
      <c r="E13" s="8"/>
      <c r="F13" s="10"/>
      <c r="G13" s="3"/>
      <c r="H13" s="6"/>
      <c r="I13" s="3"/>
      <c r="J13" s="3">
        <v>0</v>
      </c>
      <c r="K13" s="3"/>
      <c r="L13" s="4"/>
    </row>
    <row r="14" spans="1:13" ht="17.850000000000001" customHeight="1" x14ac:dyDescent="0.3">
      <c r="A14" s="40" t="s">
        <v>2</v>
      </c>
      <c r="B14" s="8"/>
      <c r="C14" s="28"/>
      <c r="D14" s="8"/>
      <c r="E14" s="8"/>
      <c r="F14" s="10"/>
      <c r="G14" s="3"/>
      <c r="H14" s="3"/>
      <c r="I14" s="3">
        <v>1</v>
      </c>
      <c r="J14" s="3">
        <v>1</v>
      </c>
      <c r="K14" s="3"/>
      <c r="L14" s="4"/>
    </row>
    <row r="15" spans="1:13" ht="56.85" customHeight="1" x14ac:dyDescent="0.3">
      <c r="A15" s="39" t="s">
        <v>21</v>
      </c>
      <c r="B15" s="8"/>
      <c r="C15" s="64"/>
      <c r="D15" s="8"/>
      <c r="E15" s="8"/>
      <c r="F15" s="18"/>
      <c r="G15" s="3"/>
      <c r="H15" s="3"/>
      <c r="I15" s="3">
        <v>2</v>
      </c>
      <c r="J15" s="3">
        <v>2</v>
      </c>
      <c r="K15" s="3"/>
      <c r="L15" s="4"/>
    </row>
    <row r="16" spans="1:13" ht="20.85" hidden="1" customHeight="1" x14ac:dyDescent="0.3">
      <c r="A16" s="39"/>
      <c r="B16" s="8"/>
      <c r="C16" s="8"/>
      <c r="D16" s="8"/>
      <c r="E16" s="8"/>
      <c r="F16" s="22"/>
      <c r="G16" s="3"/>
      <c r="H16" s="3" t="s">
        <v>1</v>
      </c>
      <c r="I16" s="3">
        <v>3</v>
      </c>
      <c r="J16" s="3">
        <v>3</v>
      </c>
      <c r="K16" s="3"/>
      <c r="L16" s="4"/>
    </row>
    <row r="17" spans="1:12" ht="18.95" customHeight="1" x14ac:dyDescent="0.3">
      <c r="A17" s="72"/>
      <c r="B17" s="11"/>
      <c r="C17" s="70"/>
      <c r="D17" s="11"/>
      <c r="E17" s="11"/>
      <c r="F17" s="52"/>
      <c r="G17" s="4"/>
      <c r="H17" s="4" t="s">
        <v>0</v>
      </c>
      <c r="I17" s="3">
        <v>4</v>
      </c>
      <c r="J17" s="3">
        <v>4</v>
      </c>
      <c r="K17" s="4"/>
      <c r="L17" s="4"/>
    </row>
    <row r="18" spans="1:12" ht="18.75" x14ac:dyDescent="0.3">
      <c r="A18" s="37" t="s">
        <v>3</v>
      </c>
      <c r="B18" s="11"/>
      <c r="C18" s="11">
        <v>2</v>
      </c>
      <c r="D18" s="11"/>
      <c r="E18" s="11"/>
      <c r="F18" s="10">
        <f>IF($C$18=1,10,0)</f>
        <v>0</v>
      </c>
      <c r="G18" s="4"/>
      <c r="H18" s="4" t="s">
        <v>1</v>
      </c>
      <c r="I18" s="3">
        <v>5</v>
      </c>
      <c r="J18" s="3">
        <v>5</v>
      </c>
      <c r="K18" s="4"/>
      <c r="L18" s="4"/>
    </row>
    <row r="19" spans="1:12" ht="48" x14ac:dyDescent="0.3">
      <c r="A19" s="61" t="s">
        <v>29</v>
      </c>
      <c r="B19" s="11"/>
      <c r="C19" s="65">
        <v>2</v>
      </c>
      <c r="D19" s="11"/>
      <c r="E19" s="11"/>
      <c r="F19" s="10">
        <f>IF($C$19=1,10,0)</f>
        <v>0</v>
      </c>
      <c r="G19" s="4"/>
      <c r="H19" s="3" t="s">
        <v>0</v>
      </c>
      <c r="I19" s="3">
        <v>6</v>
      </c>
      <c r="J19" s="3">
        <v>6</v>
      </c>
      <c r="K19" s="4"/>
      <c r="L19" s="4"/>
    </row>
    <row r="20" spans="1:12" ht="18.75" x14ac:dyDescent="0.3">
      <c r="A20" s="39" t="s">
        <v>11</v>
      </c>
      <c r="B20" s="11"/>
      <c r="C20" s="11">
        <v>1</v>
      </c>
      <c r="D20" s="11"/>
      <c r="E20" s="25">
        <f>$C$20-1</f>
        <v>0</v>
      </c>
      <c r="F20" s="10">
        <f>PRODUCT($E$20,10)</f>
        <v>0</v>
      </c>
      <c r="G20" s="4"/>
      <c r="H20" s="4"/>
      <c r="I20" s="4"/>
      <c r="J20" s="3">
        <v>7</v>
      </c>
      <c r="K20" s="4"/>
      <c r="L20" s="4"/>
    </row>
    <row r="21" spans="1:12" ht="38.25" x14ac:dyDescent="0.3">
      <c r="A21" s="38" t="s">
        <v>12</v>
      </c>
      <c r="B21" s="11"/>
      <c r="C21" s="30"/>
      <c r="D21" s="11"/>
      <c r="E21" s="11"/>
      <c r="F21" s="29"/>
      <c r="G21" s="4"/>
      <c r="H21" s="4" t="s">
        <v>1</v>
      </c>
      <c r="I21" s="4"/>
      <c r="J21" s="3">
        <v>8</v>
      </c>
      <c r="K21" s="4"/>
      <c r="L21" s="4"/>
    </row>
    <row r="22" spans="1:12" ht="17.850000000000001" customHeight="1" x14ac:dyDescent="0.3">
      <c r="A22" s="41" t="s">
        <v>16</v>
      </c>
      <c r="B22" s="11"/>
      <c r="C22" s="51"/>
      <c r="D22" s="11"/>
      <c r="E22" s="11"/>
      <c r="F22" s="52"/>
      <c r="G22" s="4"/>
      <c r="H22" s="4" t="s">
        <v>0</v>
      </c>
      <c r="I22" s="4"/>
      <c r="J22" s="3">
        <v>9</v>
      </c>
      <c r="K22" s="4"/>
      <c r="L22" s="4"/>
    </row>
    <row r="23" spans="1:12" ht="19.7" customHeight="1" x14ac:dyDescent="0.3">
      <c r="A23" s="36" t="s">
        <v>19</v>
      </c>
      <c r="B23" s="11"/>
      <c r="C23" s="65">
        <v>2</v>
      </c>
      <c r="D23" s="11"/>
      <c r="E23" s="11"/>
      <c r="F23" s="10">
        <f>IF(C23=1,30,0)</f>
        <v>0</v>
      </c>
      <c r="G23" s="4"/>
      <c r="H23" s="4"/>
      <c r="I23" s="4"/>
      <c r="J23" s="3">
        <v>10</v>
      </c>
      <c r="K23" s="4"/>
      <c r="L23" s="4"/>
    </row>
    <row r="24" spans="1:12" x14ac:dyDescent="0.25">
      <c r="A24" s="36" t="s">
        <v>22</v>
      </c>
      <c r="B24" s="11"/>
      <c r="C24" s="65">
        <v>2</v>
      </c>
      <c r="D24" s="11"/>
      <c r="E24" s="11"/>
      <c r="F24" s="10">
        <f>IF(C24=1,20,0)</f>
        <v>0</v>
      </c>
      <c r="G24" s="4"/>
      <c r="H24" s="4" t="s">
        <v>1</v>
      </c>
      <c r="I24" s="4"/>
      <c r="J24" s="4"/>
      <c r="K24" s="4"/>
      <c r="L24" s="4"/>
    </row>
    <row r="25" spans="1:12" ht="6.95" customHeight="1" x14ac:dyDescent="0.3">
      <c r="A25" s="42"/>
      <c r="B25" s="11"/>
      <c r="C25" s="26"/>
      <c r="D25" s="11"/>
      <c r="E25" s="11"/>
      <c r="F25" s="10"/>
      <c r="G25" s="4"/>
      <c r="H25" s="4" t="s">
        <v>0</v>
      </c>
      <c r="I25" s="4"/>
      <c r="J25" s="7">
        <v>0</v>
      </c>
      <c r="K25" s="4">
        <v>0</v>
      </c>
      <c r="L25" s="4"/>
    </row>
    <row r="26" spans="1:12" ht="18.75" x14ac:dyDescent="0.3">
      <c r="A26" s="43" t="s">
        <v>4</v>
      </c>
      <c r="B26" s="11"/>
      <c r="C26" s="26"/>
      <c r="D26" s="11"/>
      <c r="E26" s="11"/>
      <c r="F26" s="10"/>
      <c r="G26" s="4"/>
      <c r="H26" s="4"/>
      <c r="I26" s="4"/>
      <c r="J26" s="7">
        <v>1</v>
      </c>
      <c r="K26" s="4">
        <v>1</v>
      </c>
      <c r="L26" s="4"/>
    </row>
    <row r="27" spans="1:12" ht="18.75" x14ac:dyDescent="0.3">
      <c r="A27" s="36" t="s">
        <v>28</v>
      </c>
      <c r="B27" s="11"/>
      <c r="C27" s="11">
        <v>2</v>
      </c>
      <c r="D27" s="11"/>
      <c r="E27" s="11"/>
      <c r="F27" s="10">
        <f>IF(C27=1,10,0)</f>
        <v>0</v>
      </c>
      <c r="G27" s="4"/>
      <c r="H27" s="4"/>
      <c r="I27" s="4"/>
      <c r="J27" s="7">
        <v>2</v>
      </c>
      <c r="K27" s="4">
        <v>2</v>
      </c>
      <c r="L27" s="4"/>
    </row>
    <row r="28" spans="1:12" ht="25.7" customHeight="1" x14ac:dyDescent="0.3">
      <c r="A28" s="34" t="s">
        <v>9</v>
      </c>
      <c r="B28" s="11"/>
      <c r="C28" s="11">
        <v>2</v>
      </c>
      <c r="D28" s="11"/>
      <c r="E28" s="11"/>
      <c r="F28" s="10">
        <f>IF($C$28=1,10,0)</f>
        <v>0</v>
      </c>
      <c r="G28" s="4"/>
      <c r="H28" s="4" t="s">
        <v>1</v>
      </c>
      <c r="I28" s="4"/>
      <c r="J28" s="7">
        <v>3</v>
      </c>
      <c r="K28" s="4">
        <v>3</v>
      </c>
      <c r="L28" s="4"/>
    </row>
    <row r="29" spans="1:12" ht="18.75" x14ac:dyDescent="0.3">
      <c r="A29" s="38" t="s">
        <v>23</v>
      </c>
      <c r="B29" s="11"/>
      <c r="C29" s="11">
        <v>2</v>
      </c>
      <c r="D29" s="11"/>
      <c r="E29" s="11"/>
      <c r="F29" s="18">
        <f>IF(C29=1,10,0)</f>
        <v>0</v>
      </c>
      <c r="G29" s="4"/>
      <c r="H29" s="4" t="s">
        <v>0</v>
      </c>
      <c r="I29" s="4"/>
      <c r="J29" s="7">
        <v>4</v>
      </c>
      <c r="K29" s="4">
        <v>4</v>
      </c>
      <c r="L29" s="4"/>
    </row>
    <row r="30" spans="1:12" ht="22.5" customHeight="1" x14ac:dyDescent="0.3">
      <c r="A30" s="76" t="s">
        <v>24</v>
      </c>
      <c r="B30" s="11"/>
      <c r="C30" s="67">
        <v>2</v>
      </c>
      <c r="D30" s="11"/>
      <c r="E30" s="11"/>
      <c r="F30" s="66">
        <f>IF(C30=1,5,0)</f>
        <v>0</v>
      </c>
      <c r="G30" s="4"/>
      <c r="H30" s="4" t="s">
        <v>1</v>
      </c>
      <c r="I30" s="4"/>
      <c r="J30" s="7">
        <v>5</v>
      </c>
      <c r="K30" s="4">
        <v>5</v>
      </c>
      <c r="L30" s="4"/>
    </row>
    <row r="31" spans="1:12" ht="18.75" x14ac:dyDescent="0.3">
      <c r="A31" s="44" t="s">
        <v>10</v>
      </c>
      <c r="B31" s="11"/>
      <c r="C31" s="11">
        <v>2</v>
      </c>
      <c r="D31" s="11"/>
      <c r="E31" s="11"/>
      <c r="F31" s="10">
        <f>IF($C$31=1,15,0)</f>
        <v>0</v>
      </c>
      <c r="G31" s="4"/>
      <c r="H31" s="4" t="s">
        <v>0</v>
      </c>
      <c r="I31" s="4"/>
      <c r="J31" s="7">
        <v>6</v>
      </c>
      <c r="K31" s="4">
        <v>6</v>
      </c>
      <c r="L31" s="4"/>
    </row>
    <row r="32" spans="1:12" ht="33.75" x14ac:dyDescent="0.3">
      <c r="A32" s="71" t="s">
        <v>13</v>
      </c>
      <c r="B32" s="11"/>
      <c r="C32" s="31"/>
      <c r="D32" s="26"/>
      <c r="E32" s="26"/>
      <c r="F32" s="29"/>
      <c r="G32" s="4"/>
      <c r="H32" s="4" t="s">
        <v>1</v>
      </c>
      <c r="I32" s="4"/>
      <c r="J32" s="7">
        <v>7</v>
      </c>
      <c r="K32" s="4"/>
      <c r="L32" s="4"/>
    </row>
    <row r="33" spans="1:12" ht="17.100000000000001" customHeight="1" x14ac:dyDescent="0.3">
      <c r="A33" s="45" t="s">
        <v>17</v>
      </c>
      <c r="B33" s="11"/>
      <c r="C33" s="53"/>
      <c r="D33" s="32"/>
      <c r="E33" s="26"/>
      <c r="F33" s="52"/>
      <c r="G33" s="4"/>
      <c r="H33" s="4" t="s">
        <v>0</v>
      </c>
      <c r="I33" s="4"/>
      <c r="J33" s="3"/>
      <c r="K33" s="4"/>
      <c r="L33" s="4"/>
    </row>
    <row r="34" spans="1:12" ht="17.100000000000001" customHeight="1" x14ac:dyDescent="0.25">
      <c r="A34" s="57" t="s">
        <v>6</v>
      </c>
      <c r="B34" s="27"/>
      <c r="C34" s="56"/>
      <c r="D34" s="26"/>
      <c r="E34" s="26"/>
      <c r="F34" s="55"/>
      <c r="G34" s="4"/>
      <c r="H34" s="4"/>
      <c r="I34" s="4"/>
      <c r="J34" s="4"/>
      <c r="K34" s="4"/>
      <c r="L34" s="4"/>
    </row>
    <row r="35" spans="1:12" ht="17.100000000000001" hidden="1" customHeight="1" x14ac:dyDescent="0.25">
      <c r="A35" s="46"/>
      <c r="B35" s="11"/>
      <c r="C35" s="21"/>
      <c r="D35" s="11"/>
      <c r="E35" s="11"/>
      <c r="F35" s="18"/>
      <c r="G35" s="4"/>
      <c r="H35" s="4">
        <f>SUM(F3:F29)</f>
        <v>0</v>
      </c>
      <c r="I35" s="4"/>
      <c r="J35" s="4"/>
      <c r="K35" s="4"/>
      <c r="L35" s="4"/>
    </row>
    <row r="36" spans="1:12" ht="17.100000000000001" customHeight="1" x14ac:dyDescent="0.25">
      <c r="A36" s="58" t="s">
        <v>27</v>
      </c>
      <c r="B36" s="21"/>
      <c r="C36" s="60">
        <f>SUM($I$36,$F$20,$F$31)</f>
        <v>0</v>
      </c>
      <c r="D36" s="21"/>
      <c r="E36" s="21"/>
      <c r="F36" s="54"/>
      <c r="G36" s="4"/>
      <c r="H36" s="4">
        <f>SUM(F3:F12,F17:F19,F23:F24,F27:F30)</f>
        <v>0</v>
      </c>
      <c r="I36" s="4">
        <f>PRODUCT($H$36,$D$8)</f>
        <v>0</v>
      </c>
      <c r="J36" s="4"/>
      <c r="K36" s="4"/>
      <c r="L36" s="4"/>
    </row>
    <row r="37" spans="1:12" ht="17.100000000000001" hidden="1" customHeight="1" x14ac:dyDescent="0.25">
      <c r="A37" s="19"/>
      <c r="B37" s="19"/>
      <c r="C37" s="47"/>
      <c r="D37" s="19"/>
      <c r="E37" s="19"/>
      <c r="F37" s="20"/>
      <c r="G37">
        <f>PRODUCT(F38,D8)</f>
        <v>1</v>
      </c>
      <c r="H37">
        <f>SUM(H35,H36)</f>
        <v>0</v>
      </c>
      <c r="J37" s="2"/>
    </row>
    <row r="38" spans="1:12" ht="17.100000000000001" hidden="1" customHeight="1" x14ac:dyDescent="0.25">
      <c r="A38" s="19"/>
      <c r="B38" s="19"/>
      <c r="C38" s="48"/>
      <c r="D38" s="19"/>
      <c r="E38" s="19"/>
      <c r="F38" s="14"/>
      <c r="J38" s="2"/>
    </row>
    <row r="39" spans="1:12" hidden="1" x14ac:dyDescent="0.25">
      <c r="C39" s="49"/>
      <c r="F39" s="14"/>
      <c r="J39" s="2"/>
    </row>
    <row r="40" spans="1:12" hidden="1" x14ac:dyDescent="0.25">
      <c r="F40" s="14"/>
    </row>
    <row r="41" spans="1:12" hidden="1" x14ac:dyDescent="0.25">
      <c r="F41" s="14"/>
    </row>
    <row r="42" spans="1:12" hidden="1" x14ac:dyDescent="0.25">
      <c r="F42" s="14"/>
    </row>
    <row r="43" spans="1:12" hidden="1" x14ac:dyDescent="0.25">
      <c r="F43" s="14"/>
    </row>
    <row r="44" spans="1:12" x14ac:dyDescent="0.25">
      <c r="F44" s="14"/>
    </row>
    <row r="45" spans="1:12" x14ac:dyDescent="0.25">
      <c r="A45" t="s">
        <v>14</v>
      </c>
      <c r="F45" s="14"/>
    </row>
    <row r="46" spans="1:12" x14ac:dyDescent="0.25">
      <c r="F46" s="14"/>
      <c r="G46" s="73">
        <v>1</v>
      </c>
      <c r="H46">
        <v>0</v>
      </c>
    </row>
    <row r="47" spans="1:12" x14ac:dyDescent="0.25">
      <c r="F47" s="14"/>
      <c r="G47" s="74">
        <f>H47-1</f>
        <v>0</v>
      </c>
      <c r="H47">
        <v>1</v>
      </c>
      <c r="I47">
        <f>G47*5</f>
        <v>0</v>
      </c>
    </row>
    <row r="48" spans="1:12" x14ac:dyDescent="0.25">
      <c r="F48" s="14"/>
      <c r="G48" s="74"/>
      <c r="H48">
        <v>2</v>
      </c>
    </row>
    <row r="49" spans="6:8" x14ac:dyDescent="0.25">
      <c r="F49" s="14"/>
      <c r="G49" s="74"/>
      <c r="H49">
        <v>3</v>
      </c>
    </row>
    <row r="50" spans="6:8" x14ac:dyDescent="0.25">
      <c r="F50" s="14"/>
      <c r="G50" s="74"/>
      <c r="H50">
        <v>4</v>
      </c>
    </row>
    <row r="51" spans="6:8" x14ac:dyDescent="0.25">
      <c r="F51" s="14"/>
      <c r="G51" s="74"/>
      <c r="H51">
        <v>5</v>
      </c>
    </row>
    <row r="52" spans="6:8" x14ac:dyDescent="0.25">
      <c r="F52" s="14"/>
      <c r="G52" s="74"/>
      <c r="H52">
        <v>6</v>
      </c>
    </row>
    <row r="53" spans="6:8" x14ac:dyDescent="0.25">
      <c r="F53" s="14"/>
      <c r="G53" s="74"/>
      <c r="H53">
        <v>7</v>
      </c>
    </row>
    <row r="54" spans="6:8" x14ac:dyDescent="0.25">
      <c r="G54" s="74"/>
      <c r="H54">
        <v>8</v>
      </c>
    </row>
    <row r="55" spans="6:8" x14ac:dyDescent="0.25">
      <c r="G55" s="74"/>
      <c r="H55">
        <v>9</v>
      </c>
    </row>
    <row r="56" spans="6:8" x14ac:dyDescent="0.25">
      <c r="G56" s="74"/>
      <c r="H56">
        <v>10</v>
      </c>
    </row>
    <row r="57" spans="6:8" x14ac:dyDescent="0.25">
      <c r="G57" s="74"/>
      <c r="H57">
        <v>11</v>
      </c>
    </row>
    <row r="58" spans="6:8" x14ac:dyDescent="0.25">
      <c r="G58" s="74"/>
      <c r="H58">
        <v>12</v>
      </c>
    </row>
    <row r="59" spans="6:8" x14ac:dyDescent="0.25">
      <c r="G59" s="74"/>
      <c r="H59">
        <v>13</v>
      </c>
    </row>
    <row r="60" spans="6:8" x14ac:dyDescent="0.25">
      <c r="G60" s="74"/>
      <c r="H60">
        <v>14</v>
      </c>
    </row>
    <row r="61" spans="6:8" x14ac:dyDescent="0.25">
      <c r="G61" s="74"/>
      <c r="H61">
        <v>15</v>
      </c>
    </row>
    <row r="62" spans="6:8" x14ac:dyDescent="0.25">
      <c r="G62" s="74"/>
      <c r="H62">
        <v>16</v>
      </c>
    </row>
    <row r="63" spans="6:8" x14ac:dyDescent="0.25">
      <c r="G63" s="74"/>
      <c r="H63">
        <v>17</v>
      </c>
    </row>
    <row r="64" spans="6:8" x14ac:dyDescent="0.25">
      <c r="G64" s="74"/>
      <c r="H64">
        <v>18</v>
      </c>
    </row>
    <row r="65" spans="7:7" x14ac:dyDescent="0.25">
      <c r="G65" s="74"/>
    </row>
  </sheetData>
  <sheetProtection sheet="1" objects="1" scenarios="1"/>
  <mergeCells count="1">
    <mergeCell ref="A5:A6"/>
  </mergeCells>
  <pageMargins left="0.39370078740157483" right="0.39370078740157483" top="0.59055118110236227" bottom="0.59055118110236227" header="0.31496062992125984" footer="0.31496062992125984"/>
  <pageSetup paperSize="9" orientation="portrait" r:id="rId1"/>
  <headerFooter>
    <oddHeader xml:space="preserve">&amp;LFormular für Integrationslehrpersonen&amp;C&amp;"-,Fett"Leistungsprämie Schuljahr 2022/23
</oddHead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Drop Down 4">
              <controlPr defaultSize="0" autoLine="0" autoPict="0">
                <anchor moveWithCells="1">
                  <from>
                    <xdr:col>2</xdr:col>
                    <xdr:colOff>19050</xdr:colOff>
                    <xdr:row>2</xdr:row>
                    <xdr:rowOff>9525</xdr:rowOff>
                  </from>
                  <to>
                    <xdr:col>3</xdr:col>
                    <xdr:colOff>0</xdr:colOff>
                    <xdr:row>2</xdr:row>
                    <xdr:rowOff>323850</xdr:rowOff>
                  </to>
                </anchor>
              </controlPr>
            </control>
          </mc:Choice>
        </mc:AlternateContent>
        <mc:AlternateContent xmlns:mc="http://schemas.openxmlformats.org/markup-compatibility/2006">
          <mc:Choice Requires="x14">
            <control shapeId="4102" r:id="rId5" name="Drop Down 6">
              <controlPr defaultSize="0" autoLine="0" autoPict="0">
                <anchor moveWithCells="1">
                  <from>
                    <xdr:col>2</xdr:col>
                    <xdr:colOff>38100</xdr:colOff>
                    <xdr:row>9</xdr:row>
                    <xdr:rowOff>19050</xdr:rowOff>
                  </from>
                  <to>
                    <xdr:col>3</xdr:col>
                    <xdr:colOff>0</xdr:colOff>
                    <xdr:row>9</xdr:row>
                    <xdr:rowOff>266700</xdr:rowOff>
                  </to>
                </anchor>
              </controlPr>
            </control>
          </mc:Choice>
        </mc:AlternateContent>
        <mc:AlternateContent xmlns:mc="http://schemas.openxmlformats.org/markup-compatibility/2006">
          <mc:Choice Requires="x14">
            <control shapeId="4103" r:id="rId6" name="Drop Down 7">
              <controlPr defaultSize="0" autoLine="0" autoPict="0">
                <anchor moveWithCells="1">
                  <from>
                    <xdr:col>2</xdr:col>
                    <xdr:colOff>19050</xdr:colOff>
                    <xdr:row>11</xdr:row>
                    <xdr:rowOff>38100</xdr:rowOff>
                  </from>
                  <to>
                    <xdr:col>2</xdr:col>
                    <xdr:colOff>800100</xdr:colOff>
                    <xdr:row>11</xdr:row>
                    <xdr:rowOff>228600</xdr:rowOff>
                  </to>
                </anchor>
              </controlPr>
            </control>
          </mc:Choice>
        </mc:AlternateContent>
        <mc:AlternateContent xmlns:mc="http://schemas.openxmlformats.org/markup-compatibility/2006">
          <mc:Choice Requires="x14">
            <control shapeId="4106" r:id="rId7" name="Drop Down 10">
              <controlPr defaultSize="0" autoLine="0" autoPict="0">
                <anchor moveWithCells="1">
                  <from>
                    <xdr:col>2</xdr:col>
                    <xdr:colOff>19050</xdr:colOff>
                    <xdr:row>17</xdr:row>
                    <xdr:rowOff>28575</xdr:rowOff>
                  </from>
                  <to>
                    <xdr:col>3</xdr:col>
                    <xdr:colOff>0</xdr:colOff>
                    <xdr:row>17</xdr:row>
                    <xdr:rowOff>219075</xdr:rowOff>
                  </to>
                </anchor>
              </controlPr>
            </control>
          </mc:Choice>
        </mc:AlternateContent>
        <mc:AlternateContent xmlns:mc="http://schemas.openxmlformats.org/markup-compatibility/2006">
          <mc:Choice Requires="x14">
            <control shapeId="4107" r:id="rId8" name="Drop Down 11">
              <controlPr defaultSize="0" autoLine="0" autoPict="0">
                <anchor moveWithCells="1">
                  <from>
                    <xdr:col>2</xdr:col>
                    <xdr:colOff>28575</xdr:colOff>
                    <xdr:row>18</xdr:row>
                    <xdr:rowOff>66675</xdr:rowOff>
                  </from>
                  <to>
                    <xdr:col>2</xdr:col>
                    <xdr:colOff>800100</xdr:colOff>
                    <xdr:row>18</xdr:row>
                    <xdr:rowOff>371475</xdr:rowOff>
                  </to>
                </anchor>
              </controlPr>
            </control>
          </mc:Choice>
        </mc:AlternateContent>
        <mc:AlternateContent xmlns:mc="http://schemas.openxmlformats.org/markup-compatibility/2006">
          <mc:Choice Requires="x14">
            <control shapeId="4108" r:id="rId9" name="Drop Down 12">
              <controlPr defaultSize="0" autoLine="0" autoPict="0">
                <anchor moveWithCells="1">
                  <from>
                    <xdr:col>2</xdr:col>
                    <xdr:colOff>38100</xdr:colOff>
                    <xdr:row>19</xdr:row>
                    <xdr:rowOff>38100</xdr:rowOff>
                  </from>
                  <to>
                    <xdr:col>3</xdr:col>
                    <xdr:colOff>0</xdr:colOff>
                    <xdr:row>19</xdr:row>
                    <xdr:rowOff>228600</xdr:rowOff>
                  </to>
                </anchor>
              </controlPr>
            </control>
          </mc:Choice>
        </mc:AlternateContent>
        <mc:AlternateContent xmlns:mc="http://schemas.openxmlformats.org/markup-compatibility/2006">
          <mc:Choice Requires="x14">
            <control shapeId="4109" r:id="rId10" name="Drop Down 13">
              <controlPr defaultSize="0" autoLine="0" autoPict="0">
                <anchor moveWithCells="1">
                  <from>
                    <xdr:col>2</xdr:col>
                    <xdr:colOff>28575</xdr:colOff>
                    <xdr:row>27</xdr:row>
                    <xdr:rowOff>28575</xdr:rowOff>
                  </from>
                  <to>
                    <xdr:col>3</xdr:col>
                    <xdr:colOff>0</xdr:colOff>
                    <xdr:row>27</xdr:row>
                    <xdr:rowOff>314325</xdr:rowOff>
                  </to>
                </anchor>
              </controlPr>
            </control>
          </mc:Choice>
        </mc:AlternateContent>
        <mc:AlternateContent xmlns:mc="http://schemas.openxmlformats.org/markup-compatibility/2006">
          <mc:Choice Requires="x14">
            <control shapeId="4129" r:id="rId11" name="Drop Down 33">
              <controlPr defaultSize="0" autoLine="0" autoPict="0">
                <anchor moveWithCells="1">
                  <from>
                    <xdr:col>2</xdr:col>
                    <xdr:colOff>38100</xdr:colOff>
                    <xdr:row>22</xdr:row>
                    <xdr:rowOff>19050</xdr:rowOff>
                  </from>
                  <to>
                    <xdr:col>3</xdr:col>
                    <xdr:colOff>0</xdr:colOff>
                    <xdr:row>22</xdr:row>
                    <xdr:rowOff>219075</xdr:rowOff>
                  </to>
                </anchor>
              </controlPr>
            </control>
          </mc:Choice>
        </mc:AlternateContent>
        <mc:AlternateContent xmlns:mc="http://schemas.openxmlformats.org/markup-compatibility/2006">
          <mc:Choice Requires="x14">
            <control shapeId="4131" r:id="rId12" name="Drop Down 35">
              <controlPr defaultSize="0" autoLine="0" autoPict="0">
                <anchor moveWithCells="1">
                  <from>
                    <xdr:col>2</xdr:col>
                    <xdr:colOff>28575</xdr:colOff>
                    <xdr:row>4</xdr:row>
                    <xdr:rowOff>19050</xdr:rowOff>
                  </from>
                  <to>
                    <xdr:col>3</xdr:col>
                    <xdr:colOff>0</xdr:colOff>
                    <xdr:row>4</xdr:row>
                    <xdr:rowOff>190500</xdr:rowOff>
                  </to>
                </anchor>
              </controlPr>
            </control>
          </mc:Choice>
        </mc:AlternateContent>
        <mc:AlternateContent xmlns:mc="http://schemas.openxmlformats.org/markup-compatibility/2006">
          <mc:Choice Requires="x14">
            <control shapeId="4132" r:id="rId13" name="Drop Down 36">
              <controlPr defaultSize="0" autoLine="0" autoPict="0">
                <anchor moveWithCells="1">
                  <from>
                    <xdr:col>2</xdr:col>
                    <xdr:colOff>28575</xdr:colOff>
                    <xdr:row>7</xdr:row>
                    <xdr:rowOff>28575</xdr:rowOff>
                  </from>
                  <to>
                    <xdr:col>3</xdr:col>
                    <xdr:colOff>0</xdr:colOff>
                    <xdr:row>7</xdr:row>
                    <xdr:rowOff>219075</xdr:rowOff>
                  </to>
                </anchor>
              </controlPr>
            </control>
          </mc:Choice>
        </mc:AlternateContent>
        <mc:AlternateContent xmlns:mc="http://schemas.openxmlformats.org/markup-compatibility/2006">
          <mc:Choice Requires="x14">
            <control shapeId="4134" r:id="rId14" name="Drop Down 38">
              <controlPr defaultSize="0" autoLine="0" autoPict="0">
                <anchor moveWithCells="1">
                  <from>
                    <xdr:col>2</xdr:col>
                    <xdr:colOff>47625</xdr:colOff>
                    <xdr:row>23</xdr:row>
                    <xdr:rowOff>19050</xdr:rowOff>
                  </from>
                  <to>
                    <xdr:col>3</xdr:col>
                    <xdr:colOff>0</xdr:colOff>
                    <xdr:row>23</xdr:row>
                    <xdr:rowOff>180975</xdr:rowOff>
                  </to>
                </anchor>
              </controlPr>
            </control>
          </mc:Choice>
        </mc:AlternateContent>
        <mc:AlternateContent xmlns:mc="http://schemas.openxmlformats.org/markup-compatibility/2006">
          <mc:Choice Requires="x14">
            <control shapeId="4136" r:id="rId15" name="Drop Down 40">
              <controlPr defaultSize="0" autoLine="0" autoPict="0">
                <anchor moveWithCells="1">
                  <from>
                    <xdr:col>2</xdr:col>
                    <xdr:colOff>28575</xdr:colOff>
                    <xdr:row>30</xdr:row>
                    <xdr:rowOff>9525</xdr:rowOff>
                  </from>
                  <to>
                    <xdr:col>3</xdr:col>
                    <xdr:colOff>0</xdr:colOff>
                    <xdr:row>30</xdr:row>
                    <xdr:rowOff>209550</xdr:rowOff>
                  </to>
                </anchor>
              </controlPr>
            </control>
          </mc:Choice>
        </mc:AlternateContent>
        <mc:AlternateContent xmlns:mc="http://schemas.openxmlformats.org/markup-compatibility/2006">
          <mc:Choice Requires="x14">
            <control shapeId="4138" r:id="rId16" name="Drop Down 42">
              <controlPr defaultSize="0" autoLine="0" autoPict="0">
                <anchor moveWithCells="1">
                  <from>
                    <xdr:col>2</xdr:col>
                    <xdr:colOff>19050</xdr:colOff>
                    <xdr:row>6</xdr:row>
                    <xdr:rowOff>38100</xdr:rowOff>
                  </from>
                  <to>
                    <xdr:col>3</xdr:col>
                    <xdr:colOff>0</xdr:colOff>
                    <xdr:row>6</xdr:row>
                    <xdr:rowOff>295275</xdr:rowOff>
                  </to>
                </anchor>
              </controlPr>
            </control>
          </mc:Choice>
        </mc:AlternateContent>
        <mc:AlternateContent xmlns:mc="http://schemas.openxmlformats.org/markup-compatibility/2006">
          <mc:Choice Requires="x14">
            <control shapeId="4141" r:id="rId17" name="Drop Down 45">
              <controlPr defaultSize="0" autoLine="0" autoPict="0">
                <anchor moveWithCells="1">
                  <from>
                    <xdr:col>2</xdr:col>
                    <xdr:colOff>28575</xdr:colOff>
                    <xdr:row>28</xdr:row>
                    <xdr:rowOff>19050</xdr:rowOff>
                  </from>
                  <to>
                    <xdr:col>2</xdr:col>
                    <xdr:colOff>809625</xdr:colOff>
                    <xdr:row>28</xdr:row>
                    <xdr:rowOff>219075</xdr:rowOff>
                  </to>
                </anchor>
              </controlPr>
            </control>
          </mc:Choice>
        </mc:AlternateContent>
        <mc:AlternateContent xmlns:mc="http://schemas.openxmlformats.org/markup-compatibility/2006">
          <mc:Choice Requires="x14">
            <control shapeId="4142" r:id="rId18" name="Drop Down 46">
              <controlPr defaultSize="0" autoLine="0" autoPict="0">
                <anchor moveWithCells="1">
                  <from>
                    <xdr:col>2</xdr:col>
                    <xdr:colOff>38100</xdr:colOff>
                    <xdr:row>29</xdr:row>
                    <xdr:rowOff>38100</xdr:rowOff>
                  </from>
                  <to>
                    <xdr:col>2</xdr:col>
                    <xdr:colOff>809625</xdr:colOff>
                    <xdr:row>29</xdr:row>
                    <xdr:rowOff>247650</xdr:rowOff>
                  </to>
                </anchor>
              </controlPr>
            </control>
          </mc:Choice>
        </mc:AlternateContent>
        <mc:AlternateContent xmlns:mc="http://schemas.openxmlformats.org/markup-compatibility/2006">
          <mc:Choice Requires="x14">
            <control shapeId="4143" r:id="rId19" name="Drop Down 47">
              <controlPr defaultSize="0" autoLine="0" autoPict="0">
                <anchor moveWithCells="1">
                  <from>
                    <xdr:col>2</xdr:col>
                    <xdr:colOff>38100</xdr:colOff>
                    <xdr:row>26</xdr:row>
                    <xdr:rowOff>28575</xdr:rowOff>
                  </from>
                  <to>
                    <xdr:col>3</xdr:col>
                    <xdr:colOff>0</xdr:colOff>
                    <xdr:row>26</xdr:row>
                    <xdr:rowOff>228600</xdr:rowOff>
                  </to>
                </anchor>
              </controlPr>
            </control>
          </mc:Choice>
        </mc:AlternateContent>
        <mc:AlternateContent xmlns:mc="http://schemas.openxmlformats.org/markup-compatibility/2006">
          <mc:Choice Requires="x14">
            <control shapeId="4144" r:id="rId20" name="Drop Down 48">
              <controlPr defaultSize="0" autoLine="0" autoPict="0">
                <anchor moveWithCells="1">
                  <from>
                    <xdr:col>2</xdr:col>
                    <xdr:colOff>47625</xdr:colOff>
                    <xdr:row>10</xdr:row>
                    <xdr:rowOff>57150</xdr:rowOff>
                  </from>
                  <to>
                    <xdr:col>2</xdr:col>
                    <xdr:colOff>771525</xdr:colOff>
                    <xdr:row>10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Leistungspramie</vt:lpstr>
      <vt:lpstr>Leistungspramie!Druckbereich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dc:creator>
  <cp:lastModifiedBy>Frei, Ulrike</cp:lastModifiedBy>
  <cp:lastPrinted>2023-05-30T14:38:31Z</cp:lastPrinted>
  <dcterms:created xsi:type="dcterms:W3CDTF">2013-12-20T13:35:56Z</dcterms:created>
  <dcterms:modified xsi:type="dcterms:W3CDTF">2023-05-30T14:38:35Z</dcterms:modified>
</cp:coreProperties>
</file>